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jaj\Zoho WorkDrive (VIKRAM BAJAJ IP)\PINK CITY EPRESSWAY\Claims\"/>
    </mc:Choice>
  </mc:AlternateContent>
  <xr:revisionPtr revIDLastSave="0" documentId="8_{46131F0F-DAEA-4DE9-9EA4-DB88AAB8E5DE}" xr6:coauthVersionLast="47" xr6:coauthVersionMax="47" xr10:uidLastSave="{00000000-0000-0000-0000-000000000000}"/>
  <bookViews>
    <workbookView xWindow="-110" yWindow="-110" windowWidth="19420" windowHeight="10300" xr2:uid="{6E018A9D-BF5F-4EFE-A8F8-53C467FA773D}"/>
  </bookViews>
  <sheets>
    <sheet name="Individuals_Financial_Creditor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P13" i="1"/>
  <c r="O13" i="1"/>
  <c r="N13" i="1"/>
  <c r="M13" i="1"/>
  <c r="L13" i="1"/>
  <c r="K13" i="1"/>
  <c r="J13" i="1"/>
  <c r="I13" i="1"/>
  <c r="B13" i="1"/>
  <c r="P12" i="1"/>
  <c r="O12" i="1"/>
  <c r="N12" i="1"/>
  <c r="M12" i="1"/>
  <c r="L12" i="1"/>
  <c r="K12" i="1"/>
  <c r="J12" i="1"/>
  <c r="I12" i="1"/>
  <c r="B12" i="1"/>
  <c r="P11" i="1"/>
  <c r="N11" i="1"/>
  <c r="M11" i="1"/>
  <c r="O11" i="1" s="1"/>
  <c r="K11" i="1"/>
  <c r="J11" i="1"/>
  <c r="L11" i="1" s="1"/>
  <c r="I11" i="1"/>
  <c r="B11" i="1"/>
  <c r="P10" i="1"/>
  <c r="O10" i="1"/>
  <c r="N10" i="1"/>
  <c r="M10" i="1"/>
  <c r="K10" i="1"/>
  <c r="L10" i="1" s="1"/>
  <c r="J10" i="1"/>
  <c r="I10" i="1"/>
  <c r="B10" i="1"/>
  <c r="P9" i="1"/>
  <c r="N9" i="1"/>
  <c r="M9" i="1"/>
  <c r="O9" i="1" s="1"/>
  <c r="L9" i="1"/>
  <c r="K9" i="1"/>
  <c r="J9" i="1"/>
  <c r="I9" i="1"/>
  <c r="B9" i="1"/>
  <c r="P8" i="1"/>
  <c r="N8" i="1"/>
  <c r="M8" i="1"/>
  <c r="O8" i="1" s="1"/>
  <c r="K8" i="1"/>
  <c r="L8" i="1" s="1"/>
  <c r="J8" i="1"/>
  <c r="I8" i="1"/>
  <c r="B8" i="1"/>
  <c r="P7" i="1"/>
  <c r="N7" i="1"/>
  <c r="O7" i="1" s="1"/>
  <c r="M7" i="1"/>
  <c r="K7" i="1"/>
  <c r="J7" i="1"/>
  <c r="L7" i="1" s="1"/>
  <c r="I7" i="1"/>
  <c r="B7" i="1"/>
  <c r="P6" i="1"/>
  <c r="O6" i="1"/>
  <c r="N6" i="1"/>
  <c r="M6" i="1"/>
  <c r="K6" i="1"/>
  <c r="J6" i="1"/>
  <c r="L6" i="1" s="1"/>
  <c r="I6" i="1"/>
  <c r="B6" i="1"/>
  <c r="P5" i="1"/>
  <c r="N5" i="1"/>
  <c r="M5" i="1"/>
  <c r="O5" i="1" s="1"/>
  <c r="K5" i="1"/>
  <c r="J5" i="1"/>
  <c r="L5" i="1" s="1"/>
  <c r="I5" i="1"/>
  <c r="B5" i="1"/>
  <c r="P4" i="1"/>
  <c r="N4" i="1"/>
  <c r="M4" i="1"/>
  <c r="O4" i="1" s="1"/>
  <c r="K4" i="1"/>
  <c r="J4" i="1"/>
  <c r="L4" i="1" s="1"/>
  <c r="I4" i="1"/>
  <c r="B4" i="1"/>
  <c r="P3" i="1"/>
  <c r="N3" i="1"/>
  <c r="M3" i="1"/>
  <c r="O3" i="1" s="1"/>
  <c r="K3" i="1"/>
  <c r="J3" i="1"/>
  <c r="L3" i="1" s="1"/>
  <c r="I3" i="1"/>
  <c r="B3" i="1"/>
  <c r="P2" i="1"/>
  <c r="P14" i="1" s="1"/>
  <c r="N2" i="1"/>
  <c r="N14" i="1" s="1"/>
  <c r="M2" i="1"/>
  <c r="M14" i="1" s="1"/>
  <c r="K2" i="1"/>
  <c r="L2" i="1" s="1"/>
  <c r="J2" i="1"/>
  <c r="J14" i="1" s="1"/>
  <c r="I2" i="1"/>
  <c r="B2" i="1"/>
  <c r="L14" i="1" l="1"/>
  <c r="K14" i="1"/>
  <c r="O2" i="1"/>
  <c r="O14" i="1" s="1"/>
</calcChain>
</file>

<file path=xl/sharedStrings.xml><?xml version="1.0" encoding="utf-8"?>
<sst xmlns="http://schemas.openxmlformats.org/spreadsheetml/2006/main" count="64" uniqueCount="19">
  <si>
    <t>Subcategory</t>
  </si>
  <si>
    <t>Creditor's name</t>
  </si>
  <si>
    <t>Claimant (Secured/unsecured/contingent)</t>
  </si>
  <si>
    <t>Related party of the Corporate Debtor (Yes/No)</t>
  </si>
  <si>
    <t>Identification Number, if any</t>
  </si>
  <si>
    <t>Date of creation of security interest</t>
  </si>
  <si>
    <t>Nature of asset on which security interest  created, if any</t>
  </si>
  <si>
    <t>Value of security at the time of agreement</t>
  </si>
  <si>
    <t>Liability as per books of accounts</t>
  </si>
  <si>
    <t>Total claims by creditors principal amount</t>
  </si>
  <si>
    <t>Total claims by creditors  Interest in INR (b)</t>
  </si>
  <si>
    <t>Total (a+b)</t>
  </si>
  <si>
    <t xml:space="preserve"> Total Claims admitted by IRP principal (a)</t>
  </si>
  <si>
    <t xml:space="preserve"> Total Claims admitted by IRP Interest (b)</t>
  </si>
  <si>
    <t>Voting Share(%)</t>
  </si>
  <si>
    <t>Secured</t>
  </si>
  <si>
    <t>NO</t>
  </si>
  <si>
    <t>Immovable Property and Book Debts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</si>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</sst>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3" fontId="0" fillId="0" borderId="0" xfId="0" applyNumberFormat="1"/>
    <xf numFmtId="43" fontId="0" fillId="0" borderId="0" xfId="0" applyNumberFormat="1"/>
    <xf numFmtId="10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jaj\Zoho%20WorkDrive%20(VIKRAM%20BAJAJ%20IP)\PINK%20CITY%20EPRESSWAY\Claims\Claim%20Sheet.xlsx" TargetMode="External"/><Relationship Id="rId1" Type="http://schemas.openxmlformats.org/officeDocument/2006/relationships/externalLinkPath" Target="Claim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 Claims"/>
      <sheetName val="OC Claims_ Vendors"/>
      <sheetName val="OC Claims Employees"/>
      <sheetName val="Vote COC 2"/>
      <sheetName val="Vote COC 1"/>
      <sheetName val="COC"/>
      <sheetName val="Summary of Claims"/>
      <sheetName val="Annex 3"/>
      <sheetName val="Annex 4"/>
      <sheetName val="Annex 8"/>
      <sheetName val="Individuals_Financial_Creditors"/>
      <sheetName val="Union Bank of India"/>
      <sheetName val="Indian Bank"/>
      <sheetName val="BOI"/>
      <sheetName val="Phoenix"/>
      <sheetName val="BOB"/>
      <sheetName val="System Electrical"/>
      <sheetName val="VSL India "/>
      <sheetName val="Sheet2"/>
      <sheetName val="IIFCL"/>
      <sheetName val="SBI"/>
      <sheetName val="Axis Bank"/>
      <sheetName val="PNB"/>
      <sheetName val="Canara Bank"/>
      <sheetName val="KVB"/>
    </sheetNames>
    <sheetDataSet>
      <sheetData sheetId="0">
        <row r="6">
          <cell r="B6" t="str">
            <v>IDBI Bank</v>
          </cell>
          <cell r="C6">
            <v>2080900000</v>
          </cell>
          <cell r="D6">
            <v>1071537607.49</v>
          </cell>
          <cell r="G6">
            <v>2080900000</v>
          </cell>
          <cell r="H6">
            <v>1071537607.49</v>
          </cell>
          <cell r="I6">
            <v>0</v>
          </cell>
          <cell r="K6">
            <v>0.15561613253990453</v>
          </cell>
        </row>
        <row r="7">
          <cell r="B7" t="str">
            <v>India Infrastructure Finanace Co. Ltd.</v>
          </cell>
          <cell r="C7">
            <v>1330585517.9699998</v>
          </cell>
          <cell r="D7">
            <v>1027410685.23</v>
          </cell>
          <cell r="G7">
            <v>1330585517.9699998</v>
          </cell>
          <cell r="H7">
            <v>1027410685.23</v>
          </cell>
          <cell r="I7">
            <v>0</v>
          </cell>
          <cell r="K7">
            <v>0.11639952803948614</v>
          </cell>
        </row>
        <row r="8">
          <cell r="B8" t="str">
            <v>State Bank of India</v>
          </cell>
          <cell r="C8">
            <v>743003130.75</v>
          </cell>
          <cell r="D8">
            <v>113422873.93000001</v>
          </cell>
          <cell r="G8">
            <v>743003130.75</v>
          </cell>
          <cell r="H8">
            <v>113422873.93000001</v>
          </cell>
          <cell r="I8">
            <v>0</v>
          </cell>
          <cell r="K8">
            <v>4.2276396632959075E-2</v>
          </cell>
        </row>
        <row r="9">
          <cell r="B9" t="str">
            <v>Axis Bank</v>
          </cell>
          <cell r="C9">
            <v>1524585625.22</v>
          </cell>
          <cell r="D9">
            <v>180244443.08000001</v>
          </cell>
          <cell r="G9">
            <v>1230985625.22</v>
          </cell>
          <cell r="H9">
            <v>180244443.08000001</v>
          </cell>
          <cell r="I9">
            <v>0</v>
          </cell>
          <cell r="K9">
            <v>6.9663604072953231E-2</v>
          </cell>
        </row>
        <row r="10">
          <cell r="B10" t="str">
            <v>Punjab National Bank</v>
          </cell>
          <cell r="C10">
            <v>1333309455.9400001</v>
          </cell>
          <cell r="D10">
            <v>1314256087.0899999</v>
          </cell>
          <cell r="E10">
            <v>222985157.15000001</v>
          </cell>
          <cell r="G10">
            <v>1333309455.9400001</v>
          </cell>
          <cell r="H10">
            <v>1314256087.0899999</v>
          </cell>
          <cell r="I10">
            <v>222985157.15000001</v>
          </cell>
          <cell r="K10">
            <v>0.14170113856032712</v>
          </cell>
        </row>
        <row r="11">
          <cell r="B11" t="str">
            <v>Canara Bank</v>
          </cell>
          <cell r="C11">
            <v>961648482.82999992</v>
          </cell>
          <cell r="D11">
            <v>872348960.33999991</v>
          </cell>
          <cell r="G11">
            <v>961648482.82999992</v>
          </cell>
          <cell r="H11">
            <v>872348960.33999991</v>
          </cell>
          <cell r="I11">
            <v>0</v>
          </cell>
          <cell r="K11">
            <v>9.0532985812660227E-2</v>
          </cell>
        </row>
        <row r="12">
          <cell r="B12" t="str">
            <v>Bank of Baroda</v>
          </cell>
          <cell r="C12">
            <v>755072986.39999998</v>
          </cell>
          <cell r="D12">
            <v>293332241.25999999</v>
          </cell>
          <cell r="E12">
            <v>200000</v>
          </cell>
          <cell r="G12">
            <v>755072986.39999998</v>
          </cell>
          <cell r="H12">
            <v>293332241.25999999</v>
          </cell>
          <cell r="I12">
            <v>200000</v>
          </cell>
          <cell r="K12">
            <v>5.1763083177877915E-2</v>
          </cell>
        </row>
        <row r="13">
          <cell r="B13" t="str">
            <v xml:space="preserve">Karur Vasya Bank </v>
          </cell>
          <cell r="C13">
            <v>379789518.60000002</v>
          </cell>
          <cell r="D13">
            <v>129040857.33999999</v>
          </cell>
          <cell r="G13">
            <v>379789518.60000002</v>
          </cell>
          <cell r="H13">
            <v>129040857.33999999</v>
          </cell>
          <cell r="I13">
            <v>0</v>
          </cell>
          <cell r="K13">
            <v>2.5117773951965412E-2</v>
          </cell>
        </row>
        <row r="14">
          <cell r="B14" t="str">
            <v>Phoenix ARC P Ltd.</v>
          </cell>
          <cell r="C14">
            <v>798765038</v>
          </cell>
          <cell r="D14">
            <v>291225210</v>
          </cell>
          <cell r="G14">
            <v>798765038</v>
          </cell>
          <cell r="H14">
            <v>291225210</v>
          </cell>
          <cell r="I14">
            <v>0</v>
          </cell>
          <cell r="K14">
            <v>5.3806002852194265E-2</v>
          </cell>
        </row>
        <row r="15">
          <cell r="B15" t="str">
            <v>Bank of India</v>
          </cell>
          <cell r="C15">
            <v>816731918.54999995</v>
          </cell>
          <cell r="D15">
            <v>872770016.03999996</v>
          </cell>
          <cell r="G15">
            <v>816731918.54999995</v>
          </cell>
          <cell r="H15">
            <v>872770016.03999996</v>
          </cell>
          <cell r="I15">
            <v>0</v>
          </cell>
          <cell r="K15">
            <v>8.3400146082166851E-2</v>
          </cell>
        </row>
        <row r="16">
          <cell r="B16" t="str">
            <v>Indian Bank</v>
          </cell>
          <cell r="C16">
            <v>475079432.08999997</v>
          </cell>
          <cell r="D16">
            <v>466463127.98999995</v>
          </cell>
          <cell r="E16">
            <v>300000</v>
          </cell>
          <cell r="G16">
            <v>475079432.08999997</v>
          </cell>
          <cell r="H16">
            <v>466463127.98999995</v>
          </cell>
          <cell r="I16">
            <v>300000</v>
          </cell>
          <cell r="K16">
            <v>4.6492877864704005E-2</v>
          </cell>
        </row>
        <row r="17">
          <cell r="B17" t="str">
            <v>Union Bank of India</v>
          </cell>
          <cell r="C17">
            <v>1446556999</v>
          </cell>
          <cell r="D17">
            <v>1049735435</v>
          </cell>
          <cell r="E17">
            <v>80671</v>
          </cell>
          <cell r="G17">
            <v>1446556999</v>
          </cell>
          <cell r="H17">
            <v>1049735435</v>
          </cell>
          <cell r="I17">
            <v>80671</v>
          </cell>
          <cell r="K17">
            <v>0.12323033041280114</v>
          </cell>
        </row>
        <row r="18">
          <cell r="B18" t="str">
            <v>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8AAD-54C4-4547-86AF-B11084AAEAA2}">
  <dimension ref="A1:P14"/>
  <sheetViews>
    <sheetView tabSelected="1" topLeftCell="G1" zoomScale="80" zoomScaleNormal="80" workbookViewId="0">
      <selection activeCell="P6" sqref="P6"/>
    </sheetView>
  </sheetViews>
  <sheetFormatPr defaultRowHeight="14.5" x14ac:dyDescent="0.35"/>
  <cols>
    <col min="2" max="2" width="32" bestFit="1" customWidth="1"/>
    <col min="3" max="3" width="20" customWidth="1"/>
    <col min="4" max="4" width="10.453125" customWidth="1"/>
    <col min="5" max="5" width="14" customWidth="1"/>
    <col min="6" max="6" width="22.26953125" customWidth="1"/>
    <col min="7" max="7" width="34.1796875" customWidth="1"/>
    <col min="8" max="8" width="18.7265625" customWidth="1"/>
    <col min="9" max="9" width="19.90625" customWidth="1"/>
    <col min="10" max="11" width="21.453125" bestFit="1" customWidth="1"/>
    <col min="12" max="12" width="17.81640625" bestFit="1" customWidth="1"/>
    <col min="13" max="14" width="19.90625" bestFit="1" customWidth="1"/>
    <col min="15" max="15" width="17.81640625" bestFit="1" customWidth="1"/>
    <col min="16" max="16" width="8.26953125" bestFit="1" customWidth="1"/>
  </cols>
  <sheetData>
    <row r="1" spans="1:16" s="1" customFormat="1" ht="4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11</v>
      </c>
      <c r="P1" s="1" t="s">
        <v>14</v>
      </c>
    </row>
    <row r="2" spans="1:16" ht="13.5" customHeight="1" x14ac:dyDescent="0.35">
      <c r="B2" t="str">
        <f>+'[1]FC Claims'!B6</f>
        <v>IDBI Bank</v>
      </c>
      <c r="C2" t="s">
        <v>15</v>
      </c>
      <c r="D2" t="s">
        <v>16</v>
      </c>
      <c r="F2" s="2">
        <v>42457</v>
      </c>
      <c r="G2" s="1" t="s">
        <v>17</v>
      </c>
      <c r="H2" s="3" t="s">
        <v>18</v>
      </c>
      <c r="I2" s="3" t="str">
        <f>+H2</f>
        <v>NA</v>
      </c>
      <c r="J2" s="4">
        <f>+'[1]FC Claims'!C6</f>
        <v>2080900000</v>
      </c>
      <c r="K2" s="4">
        <f>+'[1]FC Claims'!D6+'[1]FC Claims'!E6</f>
        <v>1071537607.49</v>
      </c>
      <c r="L2" s="4">
        <f>+J2+K2</f>
        <v>3152437607.4899998</v>
      </c>
      <c r="M2" s="4">
        <f>+'[1]FC Claims'!G6</f>
        <v>2080900000</v>
      </c>
      <c r="N2" s="4">
        <f>+'[1]FC Claims'!H6+'[1]FC Claims'!I6</f>
        <v>1071537607.49</v>
      </c>
      <c r="O2" s="4">
        <f>+M2+N2</f>
        <v>3152437607.4899998</v>
      </c>
      <c r="P2" s="5">
        <f>+'[1]FC Claims'!K6</f>
        <v>0.15561613253990453</v>
      </c>
    </row>
    <row r="3" spans="1:16" x14ac:dyDescent="0.35">
      <c r="B3" t="str">
        <f>+'[1]FC Claims'!B7</f>
        <v>India Infrastructure Finanace Co. Ltd.</v>
      </c>
      <c r="C3" t="s">
        <v>15</v>
      </c>
      <c r="D3" t="s">
        <v>16</v>
      </c>
      <c r="F3" s="2">
        <v>42457</v>
      </c>
      <c r="G3" s="1" t="s">
        <v>17</v>
      </c>
      <c r="H3" s="3" t="s">
        <v>18</v>
      </c>
      <c r="I3" s="3" t="str">
        <f t="shared" ref="I3:I13" si="0">+H3</f>
        <v>NA</v>
      </c>
      <c r="J3" s="4">
        <f>+'[1]FC Claims'!C7</f>
        <v>1330585517.9699998</v>
      </c>
      <c r="K3" s="4">
        <f>+'[1]FC Claims'!D7+'[1]FC Claims'!E7</f>
        <v>1027410685.23</v>
      </c>
      <c r="L3" s="4">
        <f t="shared" ref="L3:L13" si="1">+J3+K3</f>
        <v>2357996203.1999998</v>
      </c>
      <c r="M3" s="4">
        <f>+'[1]FC Claims'!G7</f>
        <v>1330585517.9699998</v>
      </c>
      <c r="N3" s="4">
        <f>+'[1]FC Claims'!H7+'[1]FC Claims'!I7</f>
        <v>1027410685.23</v>
      </c>
      <c r="O3" s="4">
        <f t="shared" ref="O3:O13" si="2">+M3+N3</f>
        <v>2357996203.1999998</v>
      </c>
      <c r="P3" s="5">
        <f>+'[1]FC Claims'!K7</f>
        <v>0.11639952803948614</v>
      </c>
    </row>
    <row r="4" spans="1:16" x14ac:dyDescent="0.35">
      <c r="B4" t="str">
        <f>+'[1]FC Claims'!B8</f>
        <v>State Bank of India</v>
      </c>
      <c r="C4" t="s">
        <v>15</v>
      </c>
      <c r="D4" t="s">
        <v>16</v>
      </c>
      <c r="F4" s="2">
        <v>42457</v>
      </c>
      <c r="G4" s="1" t="s">
        <v>17</v>
      </c>
      <c r="H4" s="3" t="s">
        <v>18</v>
      </c>
      <c r="I4" s="3" t="str">
        <f t="shared" si="0"/>
        <v>NA</v>
      </c>
      <c r="J4" s="4">
        <f>+'[1]FC Claims'!C8</f>
        <v>743003130.75</v>
      </c>
      <c r="K4" s="4">
        <f>+'[1]FC Claims'!D8+'[1]FC Claims'!E8</f>
        <v>113422873.93000001</v>
      </c>
      <c r="L4" s="4">
        <f t="shared" si="1"/>
        <v>856426004.68000007</v>
      </c>
      <c r="M4" s="4">
        <f>+'[1]FC Claims'!G8</f>
        <v>743003130.75</v>
      </c>
      <c r="N4" s="4">
        <f>+'[1]FC Claims'!H8+'[1]FC Claims'!I8</f>
        <v>113422873.93000001</v>
      </c>
      <c r="O4" s="4">
        <f t="shared" si="2"/>
        <v>856426004.68000007</v>
      </c>
      <c r="P4" s="5">
        <f>+'[1]FC Claims'!K8</f>
        <v>4.2276396632959075E-2</v>
      </c>
    </row>
    <row r="5" spans="1:16" x14ac:dyDescent="0.35">
      <c r="B5" t="str">
        <f>+'[1]FC Claims'!B9</f>
        <v>Axis Bank</v>
      </c>
      <c r="C5" t="s">
        <v>15</v>
      </c>
      <c r="D5" t="s">
        <v>16</v>
      </c>
      <c r="F5" s="2">
        <v>42457</v>
      </c>
      <c r="G5" s="1" t="s">
        <v>17</v>
      </c>
      <c r="H5" s="3" t="s">
        <v>18</v>
      </c>
      <c r="I5" s="3" t="str">
        <f t="shared" si="0"/>
        <v>NA</v>
      </c>
      <c r="J5" s="4">
        <f>+'[1]FC Claims'!C9</f>
        <v>1524585625.22</v>
      </c>
      <c r="K5" s="4">
        <f>+'[1]FC Claims'!D9+'[1]FC Claims'!E9</f>
        <v>180244443.08000001</v>
      </c>
      <c r="L5" s="4">
        <f t="shared" si="1"/>
        <v>1704830068.3</v>
      </c>
      <c r="M5" s="4">
        <f>+'[1]FC Claims'!G9</f>
        <v>1230985625.22</v>
      </c>
      <c r="N5" s="4">
        <f>+'[1]FC Claims'!H9+'[1]FC Claims'!I9</f>
        <v>180244443.08000001</v>
      </c>
      <c r="O5" s="4">
        <f t="shared" si="2"/>
        <v>1411230068.3</v>
      </c>
      <c r="P5" s="5">
        <f>+'[1]FC Claims'!K9</f>
        <v>6.9663604072953231E-2</v>
      </c>
    </row>
    <row r="6" spans="1:16" x14ac:dyDescent="0.35">
      <c r="B6" t="str">
        <f>+'[1]FC Claims'!B10</f>
        <v>Punjab National Bank</v>
      </c>
      <c r="C6" t="s">
        <v>15</v>
      </c>
      <c r="D6" t="s">
        <v>16</v>
      </c>
      <c r="F6" s="2">
        <v>42457</v>
      </c>
      <c r="G6" s="1" t="s">
        <v>17</v>
      </c>
      <c r="H6" s="3" t="s">
        <v>18</v>
      </c>
      <c r="I6" s="3" t="str">
        <f t="shared" si="0"/>
        <v>NA</v>
      </c>
      <c r="J6" s="4">
        <f>+'[1]FC Claims'!C10</f>
        <v>1333309455.9400001</v>
      </c>
      <c r="K6" s="4">
        <f>+'[1]FC Claims'!D10+'[1]FC Claims'!E10</f>
        <v>1537241244.24</v>
      </c>
      <c r="L6" s="4">
        <f t="shared" si="1"/>
        <v>2870550700.1800003</v>
      </c>
      <c r="M6" s="4">
        <f>+'[1]FC Claims'!G10</f>
        <v>1333309455.9400001</v>
      </c>
      <c r="N6" s="4">
        <f>+'[1]FC Claims'!H10+'[1]FC Claims'!I10</f>
        <v>1537241244.24</v>
      </c>
      <c r="O6" s="4">
        <f t="shared" si="2"/>
        <v>2870550700.1800003</v>
      </c>
      <c r="P6" s="5">
        <f>+'[1]FC Claims'!K10</f>
        <v>0.14170113856032712</v>
      </c>
    </row>
    <row r="7" spans="1:16" x14ac:dyDescent="0.35">
      <c r="B7" t="str">
        <f>+'[1]FC Claims'!B11</f>
        <v>Canara Bank</v>
      </c>
      <c r="C7" t="s">
        <v>15</v>
      </c>
      <c r="D7" t="s">
        <v>16</v>
      </c>
      <c r="F7" s="2">
        <v>42457</v>
      </c>
      <c r="G7" s="1" t="s">
        <v>17</v>
      </c>
      <c r="H7" s="3" t="s">
        <v>18</v>
      </c>
      <c r="I7" s="3" t="str">
        <f t="shared" si="0"/>
        <v>NA</v>
      </c>
      <c r="J7" s="4">
        <f>+'[1]FC Claims'!C11</f>
        <v>961648482.82999992</v>
      </c>
      <c r="K7" s="4">
        <f>+'[1]FC Claims'!D11+'[1]FC Claims'!E11</f>
        <v>872348960.33999991</v>
      </c>
      <c r="L7" s="4">
        <f t="shared" si="1"/>
        <v>1833997443.1699998</v>
      </c>
      <c r="M7" s="4">
        <f>+'[1]FC Claims'!G11</f>
        <v>961648482.82999992</v>
      </c>
      <c r="N7" s="4">
        <f>+'[1]FC Claims'!H11+'[1]FC Claims'!I11</f>
        <v>872348960.33999991</v>
      </c>
      <c r="O7" s="4">
        <f t="shared" si="2"/>
        <v>1833997443.1699998</v>
      </c>
      <c r="P7" s="5">
        <f>+'[1]FC Claims'!K11</f>
        <v>9.0532985812660227E-2</v>
      </c>
    </row>
    <row r="8" spans="1:16" x14ac:dyDescent="0.35">
      <c r="B8" t="str">
        <f>+'[1]FC Claims'!B12</f>
        <v>Bank of Baroda</v>
      </c>
      <c r="C8" t="s">
        <v>15</v>
      </c>
      <c r="D8" t="s">
        <v>16</v>
      </c>
      <c r="F8" s="2">
        <v>42457</v>
      </c>
      <c r="G8" s="1" t="s">
        <v>17</v>
      </c>
      <c r="H8" s="3" t="s">
        <v>18</v>
      </c>
      <c r="I8" s="3" t="str">
        <f t="shared" si="0"/>
        <v>NA</v>
      </c>
      <c r="J8" s="4">
        <f>+'[1]FC Claims'!C12</f>
        <v>755072986.39999998</v>
      </c>
      <c r="K8" s="4">
        <f>+'[1]FC Claims'!D12+'[1]FC Claims'!E12</f>
        <v>293532241.25999999</v>
      </c>
      <c r="L8" s="4">
        <f t="shared" si="1"/>
        <v>1048605227.66</v>
      </c>
      <c r="M8" s="4">
        <f>+'[1]FC Claims'!G12</f>
        <v>755072986.39999998</v>
      </c>
      <c r="N8" s="4">
        <f>+'[1]FC Claims'!H12+'[1]FC Claims'!I12</f>
        <v>293532241.25999999</v>
      </c>
      <c r="O8" s="4">
        <f t="shared" si="2"/>
        <v>1048605227.66</v>
      </c>
      <c r="P8" s="5">
        <f>+'[1]FC Claims'!K12</f>
        <v>5.1763083177877915E-2</v>
      </c>
    </row>
    <row r="9" spans="1:16" x14ac:dyDescent="0.35">
      <c r="B9" t="str">
        <f>+'[1]FC Claims'!B13</f>
        <v xml:space="preserve">Karur Vasya Bank </v>
      </c>
      <c r="C9" t="s">
        <v>15</v>
      </c>
      <c r="D9" t="s">
        <v>16</v>
      </c>
      <c r="F9" s="2">
        <v>42457</v>
      </c>
      <c r="G9" s="1" t="s">
        <v>17</v>
      </c>
      <c r="H9" s="3" t="s">
        <v>18</v>
      </c>
      <c r="I9" s="3" t="str">
        <f t="shared" si="0"/>
        <v>NA</v>
      </c>
      <c r="J9" s="4">
        <f>+'[1]FC Claims'!C13</f>
        <v>379789518.60000002</v>
      </c>
      <c r="K9" s="4">
        <f>+'[1]FC Claims'!D13+'[1]FC Claims'!E13</f>
        <v>129040857.33999999</v>
      </c>
      <c r="L9" s="4">
        <f t="shared" si="1"/>
        <v>508830375.94</v>
      </c>
      <c r="M9" s="4">
        <f>+'[1]FC Claims'!G13</f>
        <v>379789518.60000002</v>
      </c>
      <c r="N9" s="4">
        <f>+'[1]FC Claims'!H13+'[1]FC Claims'!I13</f>
        <v>129040857.33999999</v>
      </c>
      <c r="O9" s="4">
        <f t="shared" si="2"/>
        <v>508830375.94</v>
      </c>
      <c r="P9" s="5">
        <f>+'[1]FC Claims'!K13</f>
        <v>2.5117773951965412E-2</v>
      </c>
    </row>
    <row r="10" spans="1:16" x14ac:dyDescent="0.35">
      <c r="B10" t="str">
        <f>+'[1]FC Claims'!B14</f>
        <v>Phoenix ARC P Ltd.</v>
      </c>
      <c r="C10" t="s">
        <v>15</v>
      </c>
      <c r="D10" t="s">
        <v>16</v>
      </c>
      <c r="F10" s="2">
        <v>42457</v>
      </c>
      <c r="G10" s="1" t="s">
        <v>17</v>
      </c>
      <c r="H10" s="3" t="s">
        <v>18</v>
      </c>
      <c r="I10" s="3" t="str">
        <f t="shared" si="0"/>
        <v>NA</v>
      </c>
      <c r="J10" s="4">
        <f>+'[1]FC Claims'!C14</f>
        <v>798765038</v>
      </c>
      <c r="K10" s="4">
        <f>+'[1]FC Claims'!D14+'[1]FC Claims'!E14</f>
        <v>291225210</v>
      </c>
      <c r="L10" s="4">
        <f t="shared" si="1"/>
        <v>1089990248</v>
      </c>
      <c r="M10" s="4">
        <f>+'[1]FC Claims'!G14</f>
        <v>798765038</v>
      </c>
      <c r="N10" s="4">
        <f>+'[1]FC Claims'!H14+'[1]FC Claims'!I14</f>
        <v>291225210</v>
      </c>
      <c r="O10" s="4">
        <f t="shared" si="2"/>
        <v>1089990248</v>
      </c>
      <c r="P10" s="5">
        <f>+'[1]FC Claims'!K14</f>
        <v>5.3806002852194265E-2</v>
      </c>
    </row>
    <row r="11" spans="1:16" x14ac:dyDescent="0.35">
      <c r="B11" t="str">
        <f>+'[1]FC Claims'!B15</f>
        <v>Bank of India</v>
      </c>
      <c r="C11" t="s">
        <v>15</v>
      </c>
      <c r="D11" t="s">
        <v>16</v>
      </c>
      <c r="F11" s="2">
        <v>42457</v>
      </c>
      <c r="G11" s="1" t="s">
        <v>17</v>
      </c>
      <c r="H11" s="3" t="s">
        <v>18</v>
      </c>
      <c r="I11" s="3" t="str">
        <f t="shared" si="0"/>
        <v>NA</v>
      </c>
      <c r="J11" s="4">
        <f>+'[1]FC Claims'!C15</f>
        <v>816731918.54999995</v>
      </c>
      <c r="K11" s="4">
        <f>+'[1]FC Claims'!D15+'[1]FC Claims'!E15</f>
        <v>872770016.03999996</v>
      </c>
      <c r="L11" s="4">
        <f t="shared" si="1"/>
        <v>1689501934.5899999</v>
      </c>
      <c r="M11" s="4">
        <f>+'[1]FC Claims'!G15</f>
        <v>816731918.54999995</v>
      </c>
      <c r="N11" s="4">
        <f>+'[1]FC Claims'!H15+'[1]FC Claims'!I15</f>
        <v>872770016.03999996</v>
      </c>
      <c r="O11" s="4">
        <f t="shared" si="2"/>
        <v>1689501934.5899999</v>
      </c>
      <c r="P11" s="5">
        <f>+'[1]FC Claims'!K15</f>
        <v>8.3400146082166851E-2</v>
      </c>
    </row>
    <row r="12" spans="1:16" x14ac:dyDescent="0.35">
      <c r="B12" t="str">
        <f>+'[1]FC Claims'!B16</f>
        <v>Indian Bank</v>
      </c>
      <c r="C12" t="s">
        <v>15</v>
      </c>
      <c r="D12" t="s">
        <v>16</v>
      </c>
      <c r="F12" s="2">
        <v>42457</v>
      </c>
      <c r="G12" s="1" t="s">
        <v>17</v>
      </c>
      <c r="H12" s="3" t="s">
        <v>18</v>
      </c>
      <c r="I12" s="3" t="str">
        <f t="shared" si="0"/>
        <v>NA</v>
      </c>
      <c r="J12" s="4">
        <f>+'[1]FC Claims'!C16</f>
        <v>475079432.08999997</v>
      </c>
      <c r="K12" s="4">
        <f>+'[1]FC Claims'!D16+'[1]FC Claims'!E16</f>
        <v>466763127.98999995</v>
      </c>
      <c r="L12" s="4">
        <f t="shared" si="1"/>
        <v>941842560.07999992</v>
      </c>
      <c r="M12" s="4">
        <f>+'[1]FC Claims'!G16</f>
        <v>475079432.08999997</v>
      </c>
      <c r="N12" s="4">
        <f>+'[1]FC Claims'!H16+'[1]FC Claims'!I16</f>
        <v>466763127.98999995</v>
      </c>
      <c r="O12" s="4">
        <f t="shared" si="2"/>
        <v>941842560.07999992</v>
      </c>
      <c r="P12" s="5">
        <f>+'[1]FC Claims'!K16</f>
        <v>4.6492877864704005E-2</v>
      </c>
    </row>
    <row r="13" spans="1:16" x14ac:dyDescent="0.35">
      <c r="B13" t="str">
        <f>+'[1]FC Claims'!B17</f>
        <v>Union Bank of India</v>
      </c>
      <c r="C13" t="s">
        <v>15</v>
      </c>
      <c r="D13" t="s">
        <v>16</v>
      </c>
      <c r="F13" s="2">
        <v>42457</v>
      </c>
      <c r="G13" s="1" t="s">
        <v>17</v>
      </c>
      <c r="H13" s="3" t="s">
        <v>18</v>
      </c>
      <c r="I13" s="3" t="str">
        <f t="shared" si="0"/>
        <v>NA</v>
      </c>
      <c r="J13" s="4">
        <f>+'[1]FC Claims'!C17</f>
        <v>1446556999</v>
      </c>
      <c r="K13" s="4">
        <f>+'[1]FC Claims'!D17+'[1]FC Claims'!E17</f>
        <v>1049816106</v>
      </c>
      <c r="L13" s="4">
        <f t="shared" si="1"/>
        <v>2496373105</v>
      </c>
      <c r="M13" s="4">
        <f>+'[1]FC Claims'!G17</f>
        <v>1446556999</v>
      </c>
      <c r="N13" s="4">
        <f>+'[1]FC Claims'!H17+'[1]FC Claims'!I17</f>
        <v>1049816106</v>
      </c>
      <c r="O13" s="4">
        <f t="shared" si="2"/>
        <v>2496373105</v>
      </c>
      <c r="P13" s="5">
        <f>+'[1]FC Claims'!K17</f>
        <v>0.12323033041280114</v>
      </c>
    </row>
    <row r="14" spans="1:16" x14ac:dyDescent="0.35">
      <c r="B14" t="str">
        <f>+'[1]FC Claims'!B18</f>
        <v>Total</v>
      </c>
      <c r="J14" s="4">
        <f>+SUM(J2:J13)</f>
        <v>12646028105.349998</v>
      </c>
      <c r="K14" s="4">
        <f t="shared" ref="K14:P14" si="3">+SUM(K2:K13)</f>
        <v>7905353372.9400005</v>
      </c>
      <c r="L14" s="4">
        <f t="shared" si="3"/>
        <v>20551381478.290001</v>
      </c>
      <c r="M14" s="4">
        <f t="shared" si="3"/>
        <v>12352428105.349998</v>
      </c>
      <c r="N14" s="4">
        <f t="shared" si="3"/>
        <v>7905353372.9400005</v>
      </c>
      <c r="O14" s="4">
        <f t="shared" si="3"/>
        <v>20257781478.290001</v>
      </c>
      <c r="P14" s="6">
        <f t="shared" si="3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Individuals_Financial_Creditors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Bajaj</dc:creator>
  <cp:lastModifiedBy>Vikram Bajaj</cp:lastModifiedBy>
  <dcterms:created xsi:type="dcterms:W3CDTF">2024-02-21T11:49:35Z</dcterms:created>
  <dcterms:modified xsi:type="dcterms:W3CDTF">2024-02-21T11:50:13Z</dcterms:modified>
</cp:coreProperties>
</file>